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Vad-NŠA I-II etapa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2" l="1"/>
  <c r="J40" i="2"/>
  <c r="I40" i="2"/>
  <c r="L39" i="2"/>
  <c r="L38" i="2"/>
  <c r="L37" i="2"/>
  <c r="L36" i="2"/>
  <c r="L35" i="2"/>
  <c r="L34" i="2"/>
  <c r="L33" i="2"/>
  <c r="L32" i="2"/>
  <c r="L31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G40" i="2"/>
  <c r="B40" i="2"/>
  <c r="C40" i="2"/>
  <c r="D40" i="2"/>
  <c r="L40" i="2" l="1"/>
  <c r="E39" i="2"/>
  <c r="E38" i="2"/>
  <c r="E37" i="2"/>
  <c r="E36" i="2"/>
  <c r="E35" i="2"/>
  <c r="E34" i="2"/>
  <c r="E33" i="2"/>
  <c r="E32" i="2"/>
  <c r="E31" i="2"/>
  <c r="E28" i="2"/>
  <c r="E27" i="2"/>
  <c r="E25" i="2"/>
  <c r="E24" i="2"/>
  <c r="E26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H10" i="2" s="1"/>
  <c r="E9" i="2"/>
  <c r="E8" i="2"/>
  <c r="E7" i="2"/>
  <c r="E6" i="2"/>
  <c r="E5" i="2"/>
  <c r="H8" i="2" l="1"/>
  <c r="H12" i="2"/>
  <c r="H16" i="2"/>
  <c r="H20" i="2"/>
  <c r="H26" i="2"/>
  <c r="H28" i="2"/>
  <c r="H34" i="2"/>
  <c r="H38" i="2"/>
  <c r="H5" i="2"/>
  <c r="H9" i="2"/>
  <c r="H13" i="2"/>
  <c r="H17" i="2"/>
  <c r="H21" i="2"/>
  <c r="H24" i="2"/>
  <c r="H31" i="2"/>
  <c r="H35" i="2"/>
  <c r="H39" i="2"/>
  <c r="H6" i="2"/>
  <c r="H14" i="2"/>
  <c r="H18" i="2"/>
  <c r="H22" i="2"/>
  <c r="H25" i="2"/>
  <c r="H32" i="2"/>
  <c r="H36" i="2"/>
  <c r="H7" i="2"/>
  <c r="H11" i="2"/>
  <c r="H15" i="2"/>
  <c r="H19" i="2"/>
  <c r="H23" i="2"/>
  <c r="H27" i="2"/>
  <c r="H33" i="2"/>
  <c r="H37" i="2"/>
  <c r="E40" i="2"/>
  <c r="H40" i="2" s="1"/>
</calcChain>
</file>

<file path=xl/sharedStrings.xml><?xml version="1.0" encoding="utf-8"?>
<sst xmlns="http://schemas.openxmlformats.org/spreadsheetml/2006/main" count="66" uniqueCount="53">
  <si>
    <t>Mokyklos pavadinimas</t>
  </si>
  <si>
    <t>Vilniaus r. Avižienių gimnazija</t>
  </si>
  <si>
    <t>Vilniaus r. Bezdonių Julijaus Slovackio gimnazija</t>
  </si>
  <si>
    <t>Vilniaus r. Buivydžių Tadeušo Konvickio gimnazija</t>
  </si>
  <si>
    <t>Vilniaus r. Egliškių šv. Jono Bosko gimnazija</t>
  </si>
  <si>
    <t>Vilniaus r. Juodšilių šv. Uršulės Leduchovskos gimnazija</t>
  </si>
  <si>
    <t>Vilniaus r. Kalvelių ,,Aušros" gimnazija</t>
  </si>
  <si>
    <t>Vilniaus r. Kalvelių Stanislavo Moniuškos gimnazija</t>
  </si>
  <si>
    <t>Vilniaus r. Lavoriškių Stepono Batoro gimnazija</t>
  </si>
  <si>
    <t>Vilniaus r. Maišiagalos kun. Juzefo Obrembskio gimnazija</t>
  </si>
  <si>
    <t>Vilniaus r. Maišiagalos Ldk Algirdo gimnazija</t>
  </si>
  <si>
    <t>Vilniaus r. Marijampolio Meilės Lukšienės gimnazija</t>
  </si>
  <si>
    <t>Vilniaus r. Mickūnų gimnazija</t>
  </si>
  <si>
    <t>Vilniaus r. Medininkų šv. Kazimiero gimnazija</t>
  </si>
  <si>
    <t>Vilniaus r. Nemenčinės Konstanto Parčevskio gimnazija</t>
  </si>
  <si>
    <t>Vilniaus r. Nemenčinės Gedimino gimnazija</t>
  </si>
  <si>
    <t>Vilniaus r. Nemėžio šv. Rapolo Kalinausko gimnazija</t>
  </si>
  <si>
    <t>Vilniaus r. Paberžės šv. Stanislavo Kostkos gimnazija</t>
  </si>
  <si>
    <t>Vilniaus r. Paberžės ,,Verdenės" gimnazija</t>
  </si>
  <si>
    <t>Vilniaus r. Pagirių gimnazija</t>
  </si>
  <si>
    <t>Vilniaus r. Rudaminos Ferdinando Ruščico gimnazija</t>
  </si>
  <si>
    <t>Vilniaus r. Rudaminos ,,Ryto" gimnazija</t>
  </si>
  <si>
    <t>Vilniaus r. Rukainių gimnazija</t>
  </si>
  <si>
    <t>Vilniaus r. Valčiūnų gimnazija</t>
  </si>
  <si>
    <t>Vilniaus r. Zujūnų gimnazija</t>
  </si>
  <si>
    <t>Vilniaus r. Bezdonių ,,Saulėtekio" pagrindinė mokykla</t>
  </si>
  <si>
    <t>Vilniaus r. Eitminiškių pagrindinė mokykla</t>
  </si>
  <si>
    <t>Vilniaus r. Kyviškių pagrindinė mokykla</t>
  </si>
  <si>
    <t>Vilniaus r. Pakenės Česlovo Milošo pagrindinė mokykla</t>
  </si>
  <si>
    <t>Vilniaus r. Riešės šv. Faustinos Kovalskos pagrindinė mokykla</t>
  </si>
  <si>
    <t>Vilniaus r. Šumsko pagrindinė mokykla</t>
  </si>
  <si>
    <t>Vilniaus r. Buivydiškių mokykla-darželis</t>
  </si>
  <si>
    <t>Vilniaus r. Skaidiškių mokykla-darželis</t>
  </si>
  <si>
    <t>Vilniaus r. Sudervės Mariano Zdziechovskio pagrindinė mokykla</t>
  </si>
  <si>
    <t>Iš viso:</t>
  </si>
  <si>
    <t>II etapas</t>
  </si>
  <si>
    <t>VB suma</t>
  </si>
  <si>
    <t>Skirta vadovėlių vnt.</t>
  </si>
  <si>
    <t>pradinis - 12,77 Eur</t>
  </si>
  <si>
    <t>pagrindinis - 18,52 Eur</t>
  </si>
  <si>
    <t>vidurinis - 21,80 Eur</t>
  </si>
  <si>
    <t>VB, ES suma</t>
  </si>
  <si>
    <t xml:space="preserve">Vadovėliai iš VB, ES lėšų 2023 m.  </t>
  </si>
  <si>
    <t>I etapas</t>
  </si>
  <si>
    <t>Įsigyta vadovėlių vnt. 2023 m.</t>
  </si>
  <si>
    <t>NŠA skirta vadovėlių vnt.</t>
  </si>
  <si>
    <t>NŠA skirta suma vadovėliams, Eur</t>
  </si>
  <si>
    <t>VB, ES suma,    I etapas</t>
  </si>
  <si>
    <t>VB suma,      II etapas</t>
  </si>
  <si>
    <t>Sutaupytos   I etapo lėšos</t>
  </si>
  <si>
    <t>Iš viso,           Eur</t>
  </si>
  <si>
    <t>Iš viso, vnt.</t>
  </si>
  <si>
    <r>
      <t>Projektas ,,</t>
    </r>
    <r>
      <rPr>
        <b/>
        <sz val="14"/>
        <color rgb="FF212529"/>
        <rFont val="Calibri"/>
        <family val="2"/>
      </rPr>
      <t>Skaitmeninio ugdymo turinio kūrimas ir diegimas</t>
    </r>
    <r>
      <rPr>
        <sz val="14"/>
        <color rgb="FF212529"/>
        <rFont val="Calibri"/>
        <family val="2"/>
      </rPr>
      <t>“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</si>
</sst>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4"/>
      <color rgb="FF212529"/>
      <name val="Calibri"/>
      <family val="2"/>
    </font>
    <font>
      <b/>
      <sz val="14"/>
      <color rgb="FF21252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theme="0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2" xfId="0" applyFont="1" applyFill="1" applyBorder="1"/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0" fillId="2" borderId="1" xfId="0" applyFill="1" applyBorder="1"/>
    <xf numFmtId="0" fontId="12" fillId="2" borderId="1" xfId="0" applyFont="1" applyFill="1" applyBorder="1"/>
    <xf numFmtId="0" fontId="13" fillId="4" borderId="1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/>
    <xf numFmtId="4" fontId="9" fillId="7" borderId="1" xfId="0" applyNumberFormat="1" applyFont="1" applyFill="1" applyBorder="1"/>
    <xf numFmtId="0" fontId="15" fillId="0" borderId="0" xfId="0" applyFont="1"/>
    <xf numFmtId="0" fontId="1" fillId="2" borderId="1" xfId="0" applyFont="1" applyFill="1" applyBorder="1"/>
    <xf numFmtId="0" fontId="4" fillId="9" borderId="2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5" fillId="9" borderId="2" xfId="0" applyFont="1" applyFill="1" applyBorder="1"/>
    <xf numFmtId="0" fontId="2" fillId="9" borderId="8" xfId="0" applyFont="1" applyFill="1" applyBorder="1"/>
    <xf numFmtId="0" fontId="2" fillId="10" borderId="15" xfId="0" applyFont="1" applyFill="1" applyBorder="1"/>
    <xf numFmtId="0" fontId="7" fillId="8" borderId="1" xfId="0" applyFont="1" applyFill="1" applyBorder="1"/>
    <xf numFmtId="0" fontId="14" fillId="8" borderId="1" xfId="0" applyFont="1" applyFill="1" applyBorder="1"/>
    <xf numFmtId="0" fontId="6" fillId="11" borderId="1" xfId="0" applyFont="1" applyFill="1" applyBorder="1" applyAlignment="1">
      <alignment horizontal="center" vertical="center"/>
    </xf>
    <xf numFmtId="0" fontId="12" fillId="8" borderId="1" xfId="0" applyFont="1" applyFill="1" applyBorder="1"/>
    <xf numFmtId="0" fontId="0" fillId="2" borderId="1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" fontId="2" fillId="7" borderId="13" xfId="0" applyNumberFormat="1" applyFont="1" applyFill="1" applyBorder="1"/>
    <xf numFmtId="0" fontId="0" fillId="2" borderId="13" xfId="0" applyFill="1" applyBorder="1"/>
    <xf numFmtId="0" fontId="7" fillId="8" borderId="13" xfId="0" applyFont="1" applyFill="1" applyBorder="1"/>
    <xf numFmtId="0" fontId="1" fillId="0" borderId="1" xfId="0" applyFont="1" applyBorder="1" applyAlignment="1">
      <alignment horizontal="right"/>
    </xf>
    <xf numFmtId="0" fontId="12" fillId="8" borderId="1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10" fillId="0" borderId="14" xfId="0" applyFont="1" applyBorder="1"/>
    <xf numFmtId="0" fontId="17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0" borderId="5" xfId="0" applyFont="1" applyBorder="1" applyAlignment="1"/>
    <xf numFmtId="0" fontId="12" fillId="0" borderId="16" xfId="0" applyFont="1" applyBorder="1" applyAlignment="1"/>
    <xf numFmtId="0" fontId="12" fillId="2" borderId="9" xfId="0" applyFont="1" applyFill="1" applyBorder="1" applyAlignment="1">
      <alignment horizontal="center"/>
    </xf>
    <xf numFmtId="0" fontId="12" fillId="0" borderId="10" xfId="0" applyFont="1" applyBorder="1" applyAlignment="1"/>
    <xf numFmtId="0" fontId="12" fillId="0" borderId="11" xfId="0" applyFont="1" applyBorder="1" applyAlignment="1"/>
  </cellXfs>
  <cellStyles count="1">
    <cellStyle name="Normalny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7" workbookViewId="0">
      <selection activeCell="I1" sqref="I1"/>
    </sheetView>
  </sheetViews>
  <sheetFormatPr defaultRowHeight="15" x14ac:dyDescent="0.25"/>
  <cols>
    <col min="1" max="1" width="49.140625" customWidth="1"/>
    <col min="3" max="3" width="11.42578125" customWidth="1"/>
    <col min="5" max="5" width="14" customWidth="1"/>
    <col min="6" max="6" width="1" customWidth="1"/>
    <col min="7" max="7" width="10.42578125" customWidth="1"/>
    <col min="8" max="8" width="16.140625" customWidth="1"/>
    <col min="10" max="10" width="11" customWidth="1"/>
  </cols>
  <sheetData>
    <row r="1" spans="1:12" ht="21" x14ac:dyDescent="0.35">
      <c r="A1" s="38" t="s">
        <v>52</v>
      </c>
      <c r="E1" s="16" t="s">
        <v>43</v>
      </c>
      <c r="G1" s="6" t="s">
        <v>35</v>
      </c>
    </row>
    <row r="2" spans="1:12" ht="6.75" customHeight="1" thickBot="1" x14ac:dyDescent="0.3"/>
    <row r="3" spans="1:12" ht="19.5" thickBot="1" x14ac:dyDescent="0.35">
      <c r="A3" s="37" t="s">
        <v>42</v>
      </c>
      <c r="B3" s="39" t="s">
        <v>45</v>
      </c>
      <c r="C3" s="39"/>
      <c r="D3" s="40"/>
      <c r="E3" s="47" t="s">
        <v>46</v>
      </c>
      <c r="F3" s="48"/>
      <c r="G3" s="48"/>
      <c r="H3" s="49"/>
      <c r="I3" s="44" t="s">
        <v>44</v>
      </c>
      <c r="J3" s="45"/>
      <c r="K3" s="45"/>
      <c r="L3" s="46"/>
    </row>
    <row r="4" spans="1:12" ht="47.25" customHeight="1" x14ac:dyDescent="0.25">
      <c r="A4" s="36" t="s">
        <v>0</v>
      </c>
      <c r="B4" s="2" t="s">
        <v>38</v>
      </c>
      <c r="C4" s="2" t="s">
        <v>39</v>
      </c>
      <c r="D4" s="3" t="s">
        <v>40</v>
      </c>
      <c r="E4" s="5" t="s">
        <v>47</v>
      </c>
      <c r="F4" s="13"/>
      <c r="G4" s="7" t="s">
        <v>48</v>
      </c>
      <c r="H4" s="30" t="s">
        <v>50</v>
      </c>
      <c r="I4" s="28" t="s">
        <v>43</v>
      </c>
      <c r="J4" s="29" t="s">
        <v>49</v>
      </c>
      <c r="K4" s="28" t="s">
        <v>35</v>
      </c>
      <c r="L4" s="35" t="s">
        <v>51</v>
      </c>
    </row>
    <row r="5" spans="1:12" ht="18.75" x14ac:dyDescent="0.3">
      <c r="A5" s="19" t="s">
        <v>1</v>
      </c>
      <c r="B5" s="1">
        <v>209</v>
      </c>
      <c r="C5" s="1">
        <v>392</v>
      </c>
      <c r="D5" s="1">
        <v>38</v>
      </c>
      <c r="E5" s="4">
        <f t="shared" ref="E5" si="0">+(B5*12.77)+(C5*18.52)+(D5*21.8)</f>
        <v>10757.17</v>
      </c>
      <c r="F5" s="14"/>
      <c r="G5" s="10">
        <v>7429</v>
      </c>
      <c r="H5" s="23">
        <f t="shared" ref="H5:H28" si="1">SUM(E5+G5)</f>
        <v>18186.169999999998</v>
      </c>
      <c r="I5" s="10">
        <v>639</v>
      </c>
      <c r="J5" s="10">
        <v>25</v>
      </c>
      <c r="K5" s="10">
        <v>402</v>
      </c>
      <c r="L5" s="26">
        <f t="shared" ref="L5:L28" si="2">SUM(I5:K5)</f>
        <v>1066</v>
      </c>
    </row>
    <row r="6" spans="1:12" ht="18.75" x14ac:dyDescent="0.3">
      <c r="A6" s="19" t="s">
        <v>2</v>
      </c>
      <c r="B6" s="1">
        <v>58</v>
      </c>
      <c r="C6" s="1">
        <v>161</v>
      </c>
      <c r="D6" s="1">
        <v>0</v>
      </c>
      <c r="E6" s="4">
        <f>+(B6*12.77)+(C6*18.52)+(D6*21.8)</f>
        <v>3722.3799999999997</v>
      </c>
      <c r="F6" s="14"/>
      <c r="G6" s="10">
        <v>2114</v>
      </c>
      <c r="H6" s="23">
        <f t="shared" si="1"/>
        <v>5836.3799999999992</v>
      </c>
      <c r="I6" s="10">
        <v>219</v>
      </c>
      <c r="J6" s="10"/>
      <c r="K6" s="10">
        <v>105</v>
      </c>
      <c r="L6" s="26">
        <f t="shared" si="2"/>
        <v>324</v>
      </c>
    </row>
    <row r="7" spans="1:12" ht="18.75" x14ac:dyDescent="0.3">
      <c r="A7" s="19" t="s">
        <v>3</v>
      </c>
      <c r="B7" s="1">
        <v>3</v>
      </c>
      <c r="C7" s="1">
        <v>92</v>
      </c>
      <c r="D7" s="1">
        <v>13</v>
      </c>
      <c r="E7" s="4">
        <f t="shared" ref="E7" si="3">+(B7*12.77)+(C7*18.52)+(D7*21.8)</f>
        <v>2025.55</v>
      </c>
      <c r="F7" s="14"/>
      <c r="G7" s="10">
        <v>1223</v>
      </c>
      <c r="H7" s="23">
        <f t="shared" si="1"/>
        <v>3248.55</v>
      </c>
      <c r="I7" s="10">
        <v>108</v>
      </c>
      <c r="J7" s="10"/>
      <c r="K7" s="10">
        <v>60</v>
      </c>
      <c r="L7" s="26">
        <f t="shared" si="2"/>
        <v>168</v>
      </c>
    </row>
    <row r="8" spans="1:12" ht="18.75" x14ac:dyDescent="0.3">
      <c r="A8" s="19" t="s">
        <v>4</v>
      </c>
      <c r="B8" s="1">
        <v>0</v>
      </c>
      <c r="C8" s="1">
        <v>182</v>
      </c>
      <c r="D8" s="1">
        <v>15</v>
      </c>
      <c r="E8" s="4">
        <f>+(B8*12.77)+(C8*18.52)+(D8*21.8)</f>
        <v>3697.64</v>
      </c>
      <c r="F8" s="14"/>
      <c r="G8" s="10">
        <v>2416</v>
      </c>
      <c r="H8" s="23">
        <f t="shared" si="1"/>
        <v>6113.6399999999994</v>
      </c>
      <c r="I8" s="10">
        <v>197</v>
      </c>
      <c r="J8" s="10"/>
      <c r="K8" s="10">
        <v>108</v>
      </c>
      <c r="L8" s="26">
        <f t="shared" si="2"/>
        <v>305</v>
      </c>
    </row>
    <row r="9" spans="1:12" ht="18.75" x14ac:dyDescent="0.3">
      <c r="A9" s="19" t="s">
        <v>5</v>
      </c>
      <c r="B9" s="1">
        <v>61</v>
      </c>
      <c r="C9" s="1">
        <v>185</v>
      </c>
      <c r="D9" s="1">
        <v>30</v>
      </c>
      <c r="E9" s="4">
        <f t="shared" ref="E9" si="4">+(B9*12.77)+(C9*18.52)+(D9*21.8)</f>
        <v>4859.17</v>
      </c>
      <c r="F9" s="14"/>
      <c r="G9" s="10">
        <v>2688</v>
      </c>
      <c r="H9" s="23">
        <f t="shared" si="1"/>
        <v>7547.17</v>
      </c>
      <c r="I9" s="10">
        <v>276</v>
      </c>
      <c r="J9" s="10"/>
      <c r="K9" s="10">
        <v>133</v>
      </c>
      <c r="L9" s="26">
        <f t="shared" si="2"/>
        <v>409</v>
      </c>
    </row>
    <row r="10" spans="1:12" ht="18.75" x14ac:dyDescent="0.3">
      <c r="A10" s="20" t="s">
        <v>6</v>
      </c>
      <c r="B10" s="1">
        <v>104</v>
      </c>
      <c r="C10" s="1">
        <v>145</v>
      </c>
      <c r="D10" s="1">
        <v>39</v>
      </c>
      <c r="E10" s="4">
        <f>+(B10*12.77)+(C10*18.52)+(D10*21.8)</f>
        <v>4863.68</v>
      </c>
      <c r="F10" s="14"/>
      <c r="G10" s="10">
        <v>2748</v>
      </c>
      <c r="H10" s="23">
        <f t="shared" si="1"/>
        <v>7611.68</v>
      </c>
      <c r="I10" s="10">
        <v>288</v>
      </c>
      <c r="J10" s="10">
        <v>25</v>
      </c>
      <c r="K10" s="10">
        <v>199</v>
      </c>
      <c r="L10" s="26">
        <f t="shared" si="2"/>
        <v>512</v>
      </c>
    </row>
    <row r="11" spans="1:12" ht="18.75" x14ac:dyDescent="0.3">
      <c r="A11" s="19" t="s">
        <v>7</v>
      </c>
      <c r="B11" s="1">
        <v>4</v>
      </c>
      <c r="C11" s="1">
        <v>208</v>
      </c>
      <c r="D11" s="1">
        <v>0</v>
      </c>
      <c r="E11" s="4">
        <f t="shared" ref="E11:E14" si="5">+(B11*12.77)+(C11*18.52)+(D11*21.8)</f>
        <v>3903.24</v>
      </c>
      <c r="F11" s="14"/>
      <c r="G11" s="10">
        <v>2461</v>
      </c>
      <c r="H11" s="23">
        <f t="shared" si="1"/>
        <v>6364.24</v>
      </c>
      <c r="I11" s="10">
        <v>212</v>
      </c>
      <c r="J11" s="10"/>
      <c r="K11" s="10">
        <v>122</v>
      </c>
      <c r="L11" s="26">
        <f t="shared" si="2"/>
        <v>334</v>
      </c>
    </row>
    <row r="12" spans="1:12" ht="18.75" x14ac:dyDescent="0.3">
      <c r="A12" s="19" t="s">
        <v>8</v>
      </c>
      <c r="B12" s="1">
        <v>24</v>
      </c>
      <c r="C12" s="1">
        <v>144</v>
      </c>
      <c r="D12" s="1">
        <v>24</v>
      </c>
      <c r="E12" s="4">
        <f t="shared" si="5"/>
        <v>3496.5600000000004</v>
      </c>
      <c r="F12" s="14"/>
      <c r="G12" s="10">
        <v>1978</v>
      </c>
      <c r="H12" s="23">
        <f t="shared" si="1"/>
        <v>5474.56</v>
      </c>
      <c r="I12" s="10">
        <v>192</v>
      </c>
      <c r="J12" s="10"/>
      <c r="K12" s="10">
        <v>102</v>
      </c>
      <c r="L12" s="26">
        <f t="shared" si="2"/>
        <v>294</v>
      </c>
    </row>
    <row r="13" spans="1:12" ht="18.75" x14ac:dyDescent="0.3">
      <c r="A13" s="19" t="s">
        <v>9</v>
      </c>
      <c r="B13" s="1">
        <v>51</v>
      </c>
      <c r="C13" s="1">
        <v>163</v>
      </c>
      <c r="D13" s="1">
        <v>26</v>
      </c>
      <c r="E13" s="4">
        <f t="shared" si="5"/>
        <v>4236.83</v>
      </c>
      <c r="F13" s="14"/>
      <c r="G13" s="10">
        <v>2431</v>
      </c>
      <c r="H13" s="23">
        <f t="shared" si="1"/>
        <v>6667.83</v>
      </c>
      <c r="I13" s="10">
        <v>240</v>
      </c>
      <c r="J13" s="10"/>
      <c r="K13" s="10">
        <v>116</v>
      </c>
      <c r="L13" s="26">
        <f t="shared" si="2"/>
        <v>356</v>
      </c>
    </row>
    <row r="14" spans="1:12" ht="18.75" x14ac:dyDescent="0.3">
      <c r="A14" s="20" t="s">
        <v>10</v>
      </c>
      <c r="B14" s="1">
        <v>177</v>
      </c>
      <c r="C14" s="1">
        <v>344</v>
      </c>
      <c r="D14" s="1">
        <v>14</v>
      </c>
      <c r="E14" s="4">
        <f t="shared" si="5"/>
        <v>8936.3700000000008</v>
      </c>
      <c r="F14" s="14"/>
      <c r="G14" s="10">
        <v>5829</v>
      </c>
      <c r="H14" s="23">
        <f t="shared" si="1"/>
        <v>14765.37</v>
      </c>
      <c r="I14" s="10">
        <v>535</v>
      </c>
      <c r="J14" s="10">
        <v>41</v>
      </c>
      <c r="K14" s="10">
        <v>324</v>
      </c>
      <c r="L14" s="26">
        <f t="shared" si="2"/>
        <v>900</v>
      </c>
    </row>
    <row r="15" spans="1:12" ht="18.75" x14ac:dyDescent="0.3">
      <c r="A15" s="19" t="s">
        <v>11</v>
      </c>
      <c r="B15" s="1">
        <v>75</v>
      </c>
      <c r="C15" s="1">
        <v>177</v>
      </c>
      <c r="D15" s="1">
        <v>30</v>
      </c>
      <c r="E15" s="4">
        <f>+(B15*12.77)+(C15*18.52)+(D15*21.8)</f>
        <v>4889.79</v>
      </c>
      <c r="F15" s="14"/>
      <c r="G15" s="10">
        <v>3231</v>
      </c>
      <c r="H15" s="23">
        <f t="shared" si="1"/>
        <v>8120.79</v>
      </c>
      <c r="I15" s="10">
        <v>282</v>
      </c>
      <c r="J15" s="10">
        <v>25</v>
      </c>
      <c r="K15" s="10">
        <v>195</v>
      </c>
      <c r="L15" s="26">
        <f t="shared" si="2"/>
        <v>502</v>
      </c>
    </row>
    <row r="16" spans="1:12" ht="18.75" x14ac:dyDescent="0.3">
      <c r="A16" s="19" t="s">
        <v>13</v>
      </c>
      <c r="B16" s="1">
        <v>0</v>
      </c>
      <c r="C16" s="1">
        <v>29</v>
      </c>
      <c r="D16" s="1">
        <v>0</v>
      </c>
      <c r="E16" s="4">
        <f>+(B16*12.77)+(C16*18.52)+(D16*21.8)</f>
        <v>537.08000000000004</v>
      </c>
      <c r="F16" s="14"/>
      <c r="G16" s="10">
        <v>362</v>
      </c>
      <c r="H16" s="23">
        <f t="shared" si="1"/>
        <v>899.08</v>
      </c>
      <c r="I16" s="10">
        <v>29</v>
      </c>
      <c r="J16" s="10">
        <v>1</v>
      </c>
      <c r="K16" s="10">
        <v>16</v>
      </c>
      <c r="L16" s="26">
        <f t="shared" si="2"/>
        <v>46</v>
      </c>
    </row>
    <row r="17" spans="1:12" ht="18.75" x14ac:dyDescent="0.3">
      <c r="A17" s="19" t="s">
        <v>12</v>
      </c>
      <c r="B17" s="1">
        <v>66</v>
      </c>
      <c r="C17" s="1">
        <v>191</v>
      </c>
      <c r="D17" s="1">
        <v>28</v>
      </c>
      <c r="E17" s="4">
        <f t="shared" ref="E17" si="6">+(B17*12.77)+(C17*18.52)+(D17*21.8)</f>
        <v>4990.5399999999991</v>
      </c>
      <c r="F17" s="14"/>
      <c r="G17" s="10">
        <v>3564</v>
      </c>
      <c r="H17" s="23">
        <f t="shared" si="1"/>
        <v>8554.5399999999991</v>
      </c>
      <c r="I17" s="10">
        <v>285</v>
      </c>
      <c r="J17" s="10">
        <v>5</v>
      </c>
      <c r="K17" s="10">
        <v>174</v>
      </c>
      <c r="L17" s="26">
        <f t="shared" si="2"/>
        <v>464</v>
      </c>
    </row>
    <row r="18" spans="1:12" ht="18.75" x14ac:dyDescent="0.3">
      <c r="A18" s="19" t="s">
        <v>15</v>
      </c>
      <c r="B18" s="1">
        <v>339</v>
      </c>
      <c r="C18" s="1">
        <v>559</v>
      </c>
      <c r="D18" s="1">
        <v>62</v>
      </c>
      <c r="E18" s="4">
        <f>+(B18*12.77)+(C18*18.52)+(D18*21.8)</f>
        <v>16033.31</v>
      </c>
      <c r="F18" s="14"/>
      <c r="G18" s="10">
        <v>10570</v>
      </c>
      <c r="H18" s="23">
        <f t="shared" si="1"/>
        <v>26603.309999999998</v>
      </c>
      <c r="I18" s="10">
        <v>960</v>
      </c>
      <c r="J18" s="10">
        <v>65</v>
      </c>
      <c r="K18" s="10">
        <v>601</v>
      </c>
      <c r="L18" s="26">
        <f t="shared" si="2"/>
        <v>1626</v>
      </c>
    </row>
    <row r="19" spans="1:12" ht="18.75" x14ac:dyDescent="0.3">
      <c r="A19" s="19" t="s">
        <v>14</v>
      </c>
      <c r="B19" s="1">
        <v>8</v>
      </c>
      <c r="C19" s="1">
        <v>712</v>
      </c>
      <c r="D19" s="1">
        <v>0</v>
      </c>
      <c r="E19" s="4">
        <f t="shared" ref="E19:E21" si="7">+(B19*12.77)+(C19*18.52)+(D19*21.8)</f>
        <v>13288.4</v>
      </c>
      <c r="F19" s="14"/>
      <c r="G19" s="10">
        <v>8818</v>
      </c>
      <c r="H19" s="23">
        <f t="shared" si="1"/>
        <v>22106.400000000001</v>
      </c>
      <c r="I19" s="10">
        <v>720</v>
      </c>
      <c r="J19" s="10"/>
      <c r="K19" s="10">
        <v>447</v>
      </c>
      <c r="L19" s="26">
        <f t="shared" si="2"/>
        <v>1167</v>
      </c>
    </row>
    <row r="20" spans="1:12" ht="18.75" x14ac:dyDescent="0.3">
      <c r="A20" s="19" t="s">
        <v>16</v>
      </c>
      <c r="B20" s="1">
        <v>240</v>
      </c>
      <c r="C20" s="1">
        <v>609</v>
      </c>
      <c r="D20" s="1">
        <v>25</v>
      </c>
      <c r="E20" s="4">
        <f t="shared" si="7"/>
        <v>14888.48</v>
      </c>
      <c r="F20" s="14"/>
      <c r="G20" s="10">
        <v>9709</v>
      </c>
      <c r="H20" s="23">
        <f t="shared" si="1"/>
        <v>24597.48</v>
      </c>
      <c r="I20" s="10">
        <v>874</v>
      </c>
      <c r="J20" s="10">
        <v>24</v>
      </c>
      <c r="K20" s="10">
        <v>531</v>
      </c>
      <c r="L20" s="26">
        <f t="shared" si="2"/>
        <v>1429</v>
      </c>
    </row>
    <row r="21" spans="1:12" ht="18.75" x14ac:dyDescent="0.3">
      <c r="A21" s="19" t="s">
        <v>17</v>
      </c>
      <c r="B21" s="1">
        <v>45</v>
      </c>
      <c r="C21" s="1">
        <v>194</v>
      </c>
      <c r="D21" s="1">
        <v>38</v>
      </c>
      <c r="E21" s="4">
        <f t="shared" si="7"/>
        <v>4995.9299999999994</v>
      </c>
      <c r="F21" s="14"/>
      <c r="G21" s="10">
        <v>2537</v>
      </c>
      <c r="H21" s="23">
        <f t="shared" si="1"/>
        <v>7532.9299999999994</v>
      </c>
      <c r="I21" s="10">
        <v>277</v>
      </c>
      <c r="J21" s="10">
        <v>2</v>
      </c>
      <c r="K21" s="10">
        <v>134</v>
      </c>
      <c r="L21" s="26">
        <f t="shared" si="2"/>
        <v>413</v>
      </c>
    </row>
    <row r="22" spans="1:12" ht="18.75" x14ac:dyDescent="0.3">
      <c r="A22" s="20" t="s">
        <v>18</v>
      </c>
      <c r="B22" s="1">
        <v>68</v>
      </c>
      <c r="C22" s="1">
        <v>156</v>
      </c>
      <c r="D22" s="1">
        <v>36</v>
      </c>
      <c r="E22" s="4">
        <f>+(B22*12.77)+(C22*18.52)+(D22*21.8)</f>
        <v>4542.28</v>
      </c>
      <c r="F22" s="14"/>
      <c r="G22" s="10">
        <v>3141</v>
      </c>
      <c r="H22" s="23">
        <f t="shared" si="1"/>
        <v>7683.28</v>
      </c>
      <c r="I22" s="10">
        <v>260</v>
      </c>
      <c r="J22" s="10">
        <v>21</v>
      </c>
      <c r="K22" s="10">
        <v>189</v>
      </c>
      <c r="L22" s="26">
        <f t="shared" si="2"/>
        <v>470</v>
      </c>
    </row>
    <row r="23" spans="1:12" ht="18.75" x14ac:dyDescent="0.3">
      <c r="A23" s="19" t="s">
        <v>19</v>
      </c>
      <c r="B23" s="1">
        <v>320</v>
      </c>
      <c r="C23" s="1">
        <v>771</v>
      </c>
      <c r="D23" s="1">
        <v>90</v>
      </c>
      <c r="E23" s="4">
        <f t="shared" ref="E23:E25" si="8">+(B23*12.77)+(C23*18.52)+(D23*21.8)</f>
        <v>20327.32</v>
      </c>
      <c r="F23" s="14"/>
      <c r="G23" s="10">
        <v>12911</v>
      </c>
      <c r="H23" s="23">
        <f t="shared" si="1"/>
        <v>33238.32</v>
      </c>
      <c r="I23" s="10">
        <v>1181</v>
      </c>
      <c r="J23" s="10">
        <v>51</v>
      </c>
      <c r="K23" s="10">
        <v>735</v>
      </c>
      <c r="L23" s="26">
        <f t="shared" si="2"/>
        <v>1967</v>
      </c>
    </row>
    <row r="24" spans="1:12" ht="18.75" x14ac:dyDescent="0.3">
      <c r="A24" s="19" t="s">
        <v>20</v>
      </c>
      <c r="B24" s="1">
        <v>136</v>
      </c>
      <c r="C24" s="1">
        <v>883</v>
      </c>
      <c r="D24" s="1">
        <v>58</v>
      </c>
      <c r="E24" s="4">
        <f t="shared" si="8"/>
        <v>19354.280000000002</v>
      </c>
      <c r="F24" s="14"/>
      <c r="G24" s="10">
        <v>11869</v>
      </c>
      <c r="H24" s="23">
        <f t="shared" si="1"/>
        <v>31223.280000000002</v>
      </c>
      <c r="I24" s="10">
        <v>1077</v>
      </c>
      <c r="J24" s="10"/>
      <c r="K24" s="10">
        <v>597</v>
      </c>
      <c r="L24" s="26">
        <f t="shared" si="2"/>
        <v>1674</v>
      </c>
    </row>
    <row r="25" spans="1:12" ht="18.75" x14ac:dyDescent="0.3">
      <c r="A25" s="20" t="s">
        <v>21</v>
      </c>
      <c r="B25" s="1">
        <v>351</v>
      </c>
      <c r="C25" s="1">
        <v>544</v>
      </c>
      <c r="D25" s="1">
        <v>34</v>
      </c>
      <c r="E25" s="4">
        <f t="shared" si="8"/>
        <v>15298.349999999999</v>
      </c>
      <c r="F25" s="14"/>
      <c r="G25" s="10">
        <v>10238</v>
      </c>
      <c r="H25" s="23">
        <f t="shared" si="1"/>
        <v>25536.35</v>
      </c>
      <c r="I25" s="10">
        <v>929</v>
      </c>
      <c r="J25" s="10">
        <v>37</v>
      </c>
      <c r="K25" s="10">
        <v>592</v>
      </c>
      <c r="L25" s="26">
        <f t="shared" si="2"/>
        <v>1558</v>
      </c>
    </row>
    <row r="26" spans="1:12" ht="18.75" x14ac:dyDescent="0.3">
      <c r="A26" s="19" t="s">
        <v>22</v>
      </c>
      <c r="B26" s="1">
        <v>36</v>
      </c>
      <c r="C26" s="1">
        <v>212</v>
      </c>
      <c r="D26" s="1">
        <v>16</v>
      </c>
      <c r="E26" s="4">
        <f>+(B26*12.77)+(C26*18.52)+(D26*21.8)</f>
        <v>4734.76</v>
      </c>
      <c r="F26" s="14"/>
      <c r="G26" s="10">
        <v>2824</v>
      </c>
      <c r="H26" s="23">
        <f t="shared" si="1"/>
        <v>7558.76</v>
      </c>
      <c r="I26" s="10">
        <v>264</v>
      </c>
      <c r="J26" s="10">
        <v>5</v>
      </c>
      <c r="K26" s="10">
        <v>135</v>
      </c>
      <c r="L26" s="26">
        <f t="shared" si="2"/>
        <v>404</v>
      </c>
    </row>
    <row r="27" spans="1:12" ht="18.75" x14ac:dyDescent="0.3">
      <c r="A27" s="19" t="s">
        <v>23</v>
      </c>
      <c r="B27" s="1">
        <v>54</v>
      </c>
      <c r="C27" s="1">
        <v>172</v>
      </c>
      <c r="D27" s="1">
        <v>0</v>
      </c>
      <c r="E27" s="4">
        <f>+(B27*12.77)+(C27*18.52)+(D27*21.8)</f>
        <v>3875.02</v>
      </c>
      <c r="F27" s="14"/>
      <c r="G27" s="10">
        <v>2325</v>
      </c>
      <c r="H27" s="23">
        <f t="shared" si="1"/>
        <v>6200.02</v>
      </c>
      <c r="I27" s="10">
        <v>226</v>
      </c>
      <c r="J27" s="10">
        <v>13</v>
      </c>
      <c r="K27" s="10">
        <v>132</v>
      </c>
      <c r="L27" s="26">
        <f t="shared" si="2"/>
        <v>371</v>
      </c>
    </row>
    <row r="28" spans="1:12" ht="19.5" thickBot="1" x14ac:dyDescent="0.35">
      <c r="A28" s="19" t="s">
        <v>24</v>
      </c>
      <c r="B28" s="8">
        <v>44</v>
      </c>
      <c r="C28" s="8">
        <v>151</v>
      </c>
      <c r="D28" s="8">
        <v>28</v>
      </c>
      <c r="E28" s="9">
        <f t="shared" ref="E28" si="9">+(B28*12.77)+(C28*18.52)+(D28*21.8)</f>
        <v>3968.8</v>
      </c>
      <c r="F28" s="31"/>
      <c r="G28" s="32">
        <v>2280</v>
      </c>
      <c r="H28" s="33">
        <f t="shared" si="1"/>
        <v>6248.8</v>
      </c>
      <c r="I28" s="10">
        <v>223</v>
      </c>
      <c r="J28" s="10"/>
      <c r="K28" s="10">
        <v>115</v>
      </c>
      <c r="L28" s="26">
        <f t="shared" si="2"/>
        <v>338</v>
      </c>
    </row>
    <row r="29" spans="1:12" ht="16.5" thickBot="1" x14ac:dyDescent="0.3">
      <c r="A29" s="22"/>
      <c r="B29" s="41" t="s">
        <v>37</v>
      </c>
      <c r="C29" s="42"/>
      <c r="D29" s="43"/>
      <c r="E29" s="50" t="s">
        <v>46</v>
      </c>
      <c r="F29" s="51"/>
      <c r="G29" s="51"/>
      <c r="H29" s="52"/>
      <c r="I29" s="44" t="s">
        <v>44</v>
      </c>
      <c r="J29" s="45"/>
      <c r="K29" s="45"/>
      <c r="L29" s="46"/>
    </row>
    <row r="30" spans="1:12" ht="31.5" x14ac:dyDescent="0.25">
      <c r="A30" s="18" t="s">
        <v>0</v>
      </c>
      <c r="B30" s="2" t="s">
        <v>38</v>
      </c>
      <c r="C30" s="2" t="s">
        <v>39</v>
      </c>
      <c r="D30" s="3" t="s">
        <v>40</v>
      </c>
      <c r="E30" s="5" t="s">
        <v>41</v>
      </c>
      <c r="F30" s="13"/>
      <c r="G30" s="7" t="s">
        <v>36</v>
      </c>
      <c r="H30" s="30" t="s">
        <v>50</v>
      </c>
      <c r="I30" s="27" t="s">
        <v>43</v>
      </c>
      <c r="J30" s="29" t="s">
        <v>49</v>
      </c>
      <c r="K30" s="27" t="s">
        <v>35</v>
      </c>
      <c r="L30" s="35" t="s">
        <v>51</v>
      </c>
    </row>
    <row r="31" spans="1:12" ht="18.75" x14ac:dyDescent="0.3">
      <c r="A31" s="20" t="s">
        <v>25</v>
      </c>
      <c r="B31" s="1">
        <v>78</v>
      </c>
      <c r="C31" s="1">
        <v>87</v>
      </c>
      <c r="D31" s="1">
        <v>0</v>
      </c>
      <c r="E31" s="4">
        <f>+(B31*12.77)+(C31*18.52)+(D31*21.8)</f>
        <v>2607.3000000000002</v>
      </c>
      <c r="F31" s="14"/>
      <c r="G31" s="10">
        <v>1842</v>
      </c>
      <c r="H31" s="23">
        <f t="shared" ref="H31:H40" si="10">SUM(E31+G31)</f>
        <v>4449.3</v>
      </c>
      <c r="I31" s="10">
        <v>165</v>
      </c>
      <c r="J31" s="10">
        <v>26</v>
      </c>
      <c r="K31" s="10">
        <v>107</v>
      </c>
      <c r="L31" s="26">
        <f t="shared" ref="L31:L39" si="11">SUM(I31:K31)</f>
        <v>298</v>
      </c>
    </row>
    <row r="32" spans="1:12" ht="18.75" x14ac:dyDescent="0.3">
      <c r="A32" s="19" t="s">
        <v>26</v>
      </c>
      <c r="B32" s="1">
        <v>1</v>
      </c>
      <c r="C32" s="1">
        <v>57</v>
      </c>
      <c r="D32" s="1">
        <v>0</v>
      </c>
      <c r="E32" s="4">
        <f>+(B32*12.77)+(C32*18.52)+(D32*21.8)</f>
        <v>1068.4099999999999</v>
      </c>
      <c r="F32" s="14"/>
      <c r="G32" s="10">
        <v>680</v>
      </c>
      <c r="H32" s="23">
        <f t="shared" si="10"/>
        <v>1748.4099999999999</v>
      </c>
      <c r="I32" s="10">
        <v>58</v>
      </c>
      <c r="J32" s="10"/>
      <c r="K32" s="10">
        <v>30</v>
      </c>
      <c r="L32" s="26">
        <f t="shared" si="11"/>
        <v>88</v>
      </c>
    </row>
    <row r="33" spans="1:12" ht="18.75" x14ac:dyDescent="0.3">
      <c r="A33" s="19" t="s">
        <v>27</v>
      </c>
      <c r="B33" s="1">
        <v>18</v>
      </c>
      <c r="C33" s="1">
        <v>81</v>
      </c>
      <c r="D33" s="1">
        <v>0</v>
      </c>
      <c r="E33" s="4">
        <f t="shared" ref="E33:E37" si="12">+(B33*12.77)+(C33*18.52)+(D33*21.8)</f>
        <v>1729.9799999999998</v>
      </c>
      <c r="F33" s="14"/>
      <c r="G33" s="10">
        <v>1208</v>
      </c>
      <c r="H33" s="23">
        <f t="shared" si="10"/>
        <v>2937.9799999999996</v>
      </c>
      <c r="I33" s="10">
        <v>99</v>
      </c>
      <c r="J33" s="10">
        <v>4</v>
      </c>
      <c r="K33" s="10">
        <v>58</v>
      </c>
      <c r="L33" s="26">
        <f t="shared" si="11"/>
        <v>161</v>
      </c>
    </row>
    <row r="34" spans="1:12" ht="18.75" x14ac:dyDescent="0.3">
      <c r="A34" s="19" t="s">
        <v>28</v>
      </c>
      <c r="B34" s="1">
        <v>27</v>
      </c>
      <c r="C34" s="1">
        <v>82</v>
      </c>
      <c r="D34" s="1">
        <v>0</v>
      </c>
      <c r="E34" s="4">
        <f t="shared" si="12"/>
        <v>1863.4299999999998</v>
      </c>
      <c r="F34" s="14"/>
      <c r="G34" s="10">
        <v>1208</v>
      </c>
      <c r="H34" s="23">
        <f t="shared" si="10"/>
        <v>3071.43</v>
      </c>
      <c r="I34" s="10">
        <v>109</v>
      </c>
      <c r="J34" s="10"/>
      <c r="K34" s="10">
        <v>58</v>
      </c>
      <c r="L34" s="26">
        <f t="shared" si="11"/>
        <v>167</v>
      </c>
    </row>
    <row r="35" spans="1:12" ht="18.75" x14ac:dyDescent="0.3">
      <c r="A35" s="19" t="s">
        <v>29</v>
      </c>
      <c r="B35" s="1">
        <v>67</v>
      </c>
      <c r="C35" s="1">
        <v>107</v>
      </c>
      <c r="D35" s="1">
        <v>0</v>
      </c>
      <c r="E35" s="4">
        <f t="shared" si="12"/>
        <v>2837.2299999999996</v>
      </c>
      <c r="F35" s="14"/>
      <c r="G35" s="10">
        <v>2174</v>
      </c>
      <c r="H35" s="23">
        <f t="shared" si="10"/>
        <v>5011.2299999999996</v>
      </c>
      <c r="I35" s="10">
        <v>174</v>
      </c>
      <c r="J35" s="10"/>
      <c r="K35" s="10">
        <v>115</v>
      </c>
      <c r="L35" s="26">
        <f t="shared" si="11"/>
        <v>289</v>
      </c>
    </row>
    <row r="36" spans="1:12" ht="18.75" x14ac:dyDescent="0.3">
      <c r="A36" s="19" t="s">
        <v>33</v>
      </c>
      <c r="B36" s="1">
        <v>38</v>
      </c>
      <c r="C36" s="1">
        <v>171</v>
      </c>
      <c r="D36" s="1">
        <v>0</v>
      </c>
      <c r="E36" s="4">
        <f t="shared" si="12"/>
        <v>3652.1800000000003</v>
      </c>
      <c r="F36" s="14"/>
      <c r="G36" s="10">
        <v>2039</v>
      </c>
      <c r="H36" s="23">
        <f t="shared" si="10"/>
        <v>5691.18</v>
      </c>
      <c r="I36" s="10">
        <v>209</v>
      </c>
      <c r="J36" s="10"/>
      <c r="K36" s="10">
        <v>100</v>
      </c>
      <c r="L36" s="26">
        <f t="shared" si="11"/>
        <v>309</v>
      </c>
    </row>
    <row r="37" spans="1:12" ht="18.75" x14ac:dyDescent="0.3">
      <c r="A37" s="19" t="s">
        <v>30</v>
      </c>
      <c r="B37" s="1">
        <v>19</v>
      </c>
      <c r="C37" s="1">
        <v>75</v>
      </c>
      <c r="D37" s="1">
        <v>0</v>
      </c>
      <c r="E37" s="4">
        <f t="shared" si="12"/>
        <v>1631.63</v>
      </c>
      <c r="F37" s="14"/>
      <c r="G37" s="10">
        <v>846</v>
      </c>
      <c r="H37" s="23">
        <f t="shared" si="10"/>
        <v>2477.63</v>
      </c>
      <c r="I37" s="10">
        <v>94</v>
      </c>
      <c r="J37" s="10"/>
      <c r="K37" s="10">
        <v>45</v>
      </c>
      <c r="L37" s="26">
        <f t="shared" si="11"/>
        <v>139</v>
      </c>
    </row>
    <row r="38" spans="1:12" ht="18.75" x14ac:dyDescent="0.3">
      <c r="A38" s="19" t="s">
        <v>31</v>
      </c>
      <c r="B38" s="1">
        <v>61</v>
      </c>
      <c r="C38" s="1">
        <v>0</v>
      </c>
      <c r="D38" s="1">
        <v>0</v>
      </c>
      <c r="E38" s="4">
        <f>+(B38*12.77)+(C38*18.52)+(D38*21.8)</f>
        <v>778.97</v>
      </c>
      <c r="F38" s="14"/>
      <c r="G38" s="10">
        <v>529</v>
      </c>
      <c r="H38" s="23">
        <f t="shared" si="10"/>
        <v>1307.97</v>
      </c>
      <c r="I38" s="10">
        <v>61</v>
      </c>
      <c r="J38" s="10">
        <v>11</v>
      </c>
      <c r="K38" s="10">
        <v>35</v>
      </c>
      <c r="L38" s="26">
        <f t="shared" si="11"/>
        <v>107</v>
      </c>
    </row>
    <row r="39" spans="1:12" ht="18.75" x14ac:dyDescent="0.3">
      <c r="A39" s="21" t="s">
        <v>32</v>
      </c>
      <c r="B39" s="8">
        <v>93</v>
      </c>
      <c r="C39" s="8">
        <v>0</v>
      </c>
      <c r="D39" s="8">
        <v>0</v>
      </c>
      <c r="E39" s="9">
        <f t="shared" ref="E39" si="13">+(B39*12.77)+(C39*18.52)+(D39*21.8)</f>
        <v>1187.6099999999999</v>
      </c>
      <c r="F39" s="14"/>
      <c r="G39" s="10">
        <v>1027</v>
      </c>
      <c r="H39" s="23">
        <f t="shared" si="10"/>
        <v>2214.6099999999997</v>
      </c>
      <c r="I39" s="10">
        <v>93</v>
      </c>
      <c r="J39" s="10">
        <v>23</v>
      </c>
      <c r="K39" s="10">
        <v>84</v>
      </c>
      <c r="L39" s="26">
        <f t="shared" si="11"/>
        <v>200</v>
      </c>
    </row>
    <row r="40" spans="1:12" ht="18" x14ac:dyDescent="0.25">
      <c r="A40" s="34" t="s">
        <v>34</v>
      </c>
      <c r="B40" s="25">
        <f t="shared" ref="B40:D40" si="14">SUM(B5:B39)</f>
        <v>2875</v>
      </c>
      <c r="C40" s="25">
        <f t="shared" si="14"/>
        <v>8036</v>
      </c>
      <c r="D40" s="25">
        <f t="shared" si="14"/>
        <v>644</v>
      </c>
      <c r="E40" s="12">
        <f>SUM(E5:E39)</f>
        <v>199579.66999999995</v>
      </c>
      <c r="F40" s="15"/>
      <c r="G40" s="11">
        <f>SUM(G5:G39)</f>
        <v>127249</v>
      </c>
      <c r="H40" s="24">
        <f t="shared" si="10"/>
        <v>326828.66999999993</v>
      </c>
      <c r="I40" s="17">
        <f>SUM(I5:I39)</f>
        <v>11555</v>
      </c>
      <c r="J40" s="17">
        <f>SUM(J5:J39)</f>
        <v>404</v>
      </c>
      <c r="K40" s="17">
        <f>SUM(K5:K39)</f>
        <v>6896</v>
      </c>
      <c r="L40" s="26">
        <f>SUM(L5:L39)</f>
        <v>18855</v>
      </c>
    </row>
  </sheetData>
  <mergeCells count="6">
    <mergeCell ref="B3:D3"/>
    <mergeCell ref="B29:D29"/>
    <mergeCell ref="I3:L3"/>
    <mergeCell ref="I29:L29"/>
    <mergeCell ref="E3:H3"/>
    <mergeCell ref="E29:H29"/>
  </mergeCells>
  <conditionalFormatting sqref="E5:F28 E31:E39 F31:F40 B40:E40">
    <cfRule type="cellIs" dxfId="0" priority="1" operator="lessThan">
      <formula>0</formula>
    </cfRule>
  </conditionalFormatting>
  <pageMargins left="0.11811023622047245" right="0.11811023622047245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Vad-NŠA I-II etapai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Genovaitė Karvelienė</dc:creator>
  <cp:lastModifiedBy>User</cp:lastModifiedBy>
  <cp:lastPrinted>2023-11-15T13:58:41Z</cp:lastPrinted>
  <dcterms:created xsi:type="dcterms:W3CDTF">2023-07-18T13:02:57Z</dcterms:created>
  <dcterms:modified xsi:type="dcterms:W3CDTF">2024-02-22T07:53:34Z</dcterms:modified>
</cp:coreProperties>
</file>